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7950"/>
  </bookViews>
  <sheets>
    <sheet name="面试成绩表" sheetId="13" r:id="rId1"/>
  </sheets>
  <definedNames>
    <definedName name="_xlnm.Print_Titles" localSheetId="0">面试成绩表!$2:$2</definedName>
  </definedNames>
  <calcPr calcId="144525" fullCalcOnLoad="1"/>
</workbook>
</file>

<file path=xl/calcChain.xml><?xml version="1.0" encoding="utf-8"?>
<calcChain xmlns="http://schemas.openxmlformats.org/spreadsheetml/2006/main">
  <c r="D4" i="13"/>
  <c r="F4"/>
  <c r="G4"/>
  <c r="D5"/>
  <c r="F5"/>
  <c r="G5"/>
  <c r="D6"/>
  <c r="F6"/>
  <c r="G6"/>
  <c r="D7"/>
  <c r="F7"/>
  <c r="G7"/>
  <c r="D8"/>
  <c r="F8"/>
  <c r="G8"/>
  <c r="D9"/>
  <c r="F9"/>
  <c r="G9"/>
  <c r="D10"/>
  <c r="F10"/>
  <c r="G10"/>
  <c r="D11"/>
  <c r="F11"/>
  <c r="G11"/>
  <c r="D12"/>
  <c r="F12"/>
  <c r="G12"/>
  <c r="D13"/>
  <c r="F13"/>
  <c r="G13"/>
  <c r="D14"/>
  <c r="F14"/>
  <c r="G14"/>
  <c r="D15"/>
  <c r="F15"/>
  <c r="G15"/>
  <c r="D16"/>
  <c r="F16"/>
  <c r="G16"/>
  <c r="D17"/>
  <c r="F17"/>
  <c r="G17"/>
  <c r="D19"/>
  <c r="E19"/>
  <c r="F19"/>
  <c r="G19"/>
  <c r="D20"/>
  <c r="E20"/>
  <c r="F20"/>
  <c r="G20"/>
  <c r="D21"/>
  <c r="E21"/>
  <c r="F21"/>
  <c r="G21"/>
  <c r="D22"/>
  <c r="E22"/>
  <c r="F22"/>
  <c r="G22"/>
  <c r="D23"/>
  <c r="E23"/>
  <c r="F23"/>
  <c r="G23"/>
  <c r="D24"/>
  <c r="E24"/>
  <c r="F24"/>
  <c r="G24"/>
  <c r="D25"/>
  <c r="E25"/>
  <c r="F25"/>
  <c r="G25"/>
  <c r="D26"/>
  <c r="E26"/>
  <c r="F26"/>
  <c r="G26"/>
  <c r="D27"/>
  <c r="E27"/>
  <c r="F27"/>
  <c r="G27"/>
  <c r="D28"/>
  <c r="E28"/>
  <c r="F28"/>
  <c r="G28"/>
  <c r="D29"/>
  <c r="E29"/>
  <c r="F29"/>
  <c r="G29"/>
  <c r="D30"/>
  <c r="E30"/>
  <c r="F30"/>
  <c r="G30"/>
  <c r="D31"/>
  <c r="E31"/>
  <c r="F31"/>
  <c r="G31"/>
  <c r="D32"/>
  <c r="E32"/>
  <c r="F32"/>
  <c r="G32"/>
  <c r="D33"/>
  <c r="E33"/>
  <c r="F33"/>
  <c r="G33"/>
  <c r="D35"/>
  <c r="F35"/>
  <c r="G35"/>
  <c r="D36"/>
  <c r="F36"/>
  <c r="G36"/>
  <c r="D37"/>
  <c r="F37"/>
  <c r="G37"/>
  <c r="D38"/>
  <c r="F38"/>
  <c r="G38"/>
  <c r="D39"/>
  <c r="F39"/>
  <c r="G39"/>
  <c r="D40"/>
  <c r="F40"/>
  <c r="G40"/>
  <c r="D42"/>
  <c r="F42"/>
  <c r="G42"/>
  <c r="D43"/>
  <c r="F43"/>
  <c r="G43"/>
  <c r="D44"/>
  <c r="F44"/>
  <c r="G44"/>
  <c r="D45"/>
  <c r="F45"/>
  <c r="G45"/>
  <c r="D46"/>
  <c r="F46"/>
  <c r="G46"/>
  <c r="D47"/>
  <c r="F47"/>
  <c r="G47"/>
  <c r="D49"/>
  <c r="F49"/>
  <c r="G49"/>
  <c r="D50"/>
  <c r="F50"/>
  <c r="G50"/>
  <c r="D51"/>
  <c r="F51"/>
  <c r="G51"/>
  <c r="D52"/>
  <c r="F52"/>
  <c r="G52"/>
  <c r="D53"/>
  <c r="F53"/>
  <c r="G53"/>
  <c r="D54"/>
  <c r="F54"/>
  <c r="G54"/>
  <c r="D55"/>
  <c r="F55"/>
  <c r="G55"/>
  <c r="D56"/>
  <c r="F56"/>
  <c r="G56"/>
  <c r="D57"/>
  <c r="F57"/>
  <c r="G57"/>
  <c r="D59"/>
  <c r="F59"/>
  <c r="G59"/>
  <c r="D60"/>
  <c r="F60"/>
  <c r="G60"/>
  <c r="D61"/>
  <c r="F61"/>
  <c r="G61"/>
  <c r="D63"/>
  <c r="F63"/>
  <c r="G63"/>
  <c r="D64"/>
  <c r="F64"/>
  <c r="G64"/>
  <c r="D65"/>
  <c r="F65"/>
  <c r="G65"/>
  <c r="D66"/>
  <c r="F66"/>
  <c r="G66"/>
  <c r="D67"/>
  <c r="F67"/>
  <c r="G67"/>
  <c r="D68"/>
  <c r="F68"/>
  <c r="G68"/>
  <c r="D69"/>
  <c r="F69"/>
  <c r="G69"/>
  <c r="D70"/>
  <c r="F70"/>
  <c r="G70"/>
  <c r="D71"/>
  <c r="F71"/>
  <c r="G71"/>
  <c r="D73"/>
  <c r="F73"/>
  <c r="G73"/>
  <c r="D74"/>
  <c r="F74"/>
  <c r="G74"/>
  <c r="D75"/>
  <c r="F75"/>
  <c r="G75"/>
  <c r="D76"/>
  <c r="F76"/>
  <c r="G76"/>
  <c r="D77"/>
  <c r="F77"/>
  <c r="G77"/>
  <c r="D78"/>
  <c r="F78"/>
  <c r="G78"/>
  <c r="D79"/>
  <c r="F79"/>
  <c r="G79"/>
  <c r="D80"/>
  <c r="F80"/>
  <c r="G80"/>
  <c r="D81"/>
  <c r="F81"/>
  <c r="G81"/>
  <c r="D83"/>
  <c r="F83"/>
  <c r="G83"/>
  <c r="D84"/>
  <c r="F84"/>
  <c r="G84"/>
  <c r="D85"/>
  <c r="F85"/>
  <c r="G85"/>
</calcChain>
</file>

<file path=xl/sharedStrings.xml><?xml version="1.0" encoding="utf-8"?>
<sst xmlns="http://schemas.openxmlformats.org/spreadsheetml/2006/main" count="17" uniqueCount="17">
  <si>
    <t>面试成绩表</t>
  </si>
  <si>
    <t>序号</t>
  </si>
  <si>
    <t>准考证号</t>
  </si>
  <si>
    <t>实操成绩</t>
  </si>
  <si>
    <t>按50%实操得分</t>
  </si>
  <si>
    <t>口试成绩</t>
  </si>
  <si>
    <t>按50%口试得分</t>
  </si>
  <si>
    <t>面试得分</t>
  </si>
  <si>
    <t>岗位一：全媒体记者</t>
  </si>
  <si>
    <t>岗位二：全媒体编辑</t>
  </si>
  <si>
    <t>岗位三：全媒体评论员</t>
  </si>
  <si>
    <t>岗位四：调查记者</t>
  </si>
  <si>
    <t>岗位五：理论编辑</t>
  </si>
  <si>
    <t>岗位六：综合文秘</t>
  </si>
  <si>
    <t>岗位七：摄影记者</t>
  </si>
  <si>
    <t>岗位八：视觉设计</t>
  </si>
  <si>
    <t>岗位九：新媒体技术开发</t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</si>
</sst>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G87"/>
  <sheetViews>
    <sheetView tabSelected="1" topLeftCell="A82" zoomScaleSheetLayoutView="100" workbookViewId="0">
      <selection activeCell="D92" sqref="D92"/>
    </sheetView>
  </sheetViews>
  <sheetFormatPr defaultColWidth="9" defaultRowHeight="13.5"/>
  <cols>
    <col min="1" max="1" width="12" style="4" customWidth="1"/>
    <col min="2" max="2" width="17.125" style="5" customWidth="1"/>
    <col min="3" max="3" width="10.75" style="6" customWidth="1"/>
    <col min="4" max="4" width="10.125" style="7" customWidth="1"/>
    <col min="5" max="5" width="11.25" style="7" customWidth="1"/>
    <col min="6" max="6" width="10.5" style="7" customWidth="1"/>
    <col min="7" max="7" width="13.25" style="6" customWidth="1"/>
  </cols>
  <sheetData>
    <row r="1" spans="1:7" ht="36.950000000000003" customHeight="1">
      <c r="A1" s="17" t="s">
        <v>0</v>
      </c>
      <c r="B1" s="17"/>
      <c r="C1" s="18"/>
      <c r="D1" s="18"/>
      <c r="E1" s="18"/>
      <c r="F1" s="18"/>
      <c r="G1" s="18"/>
    </row>
    <row r="2" spans="1:7" s="1" customFormat="1" ht="35.1" customHeight="1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pans="1:7" s="1" customFormat="1" ht="24" customHeight="1">
      <c r="A3" s="19" t="s">
        <v>8</v>
      </c>
      <c r="B3" s="20"/>
      <c r="C3" s="20"/>
      <c r="D3" s="20"/>
      <c r="E3" s="20"/>
      <c r="F3" s="20"/>
      <c r="G3" s="21"/>
    </row>
    <row r="4" spans="1:7" s="1" customFormat="1" ht="21" customHeight="1">
      <c r="A4" s="8">
        <v>1</v>
      </c>
      <c r="B4" s="9">
        <v>20170101417</v>
      </c>
      <c r="C4" s="10">
        <v>84.25</v>
      </c>
      <c r="D4" s="12">
        <f t="shared" ref="D4:D17" si="0">C4*0.5</f>
        <v>42.125</v>
      </c>
      <c r="E4" s="10">
        <v>79</v>
      </c>
      <c r="F4" s="10">
        <f t="shared" ref="F4:F17" si="1">E4*0.5</f>
        <v>39.5</v>
      </c>
      <c r="G4" s="13">
        <f t="shared" ref="G4:G17" si="2">D4+F4</f>
        <v>81.625</v>
      </c>
    </row>
    <row r="5" spans="1:7" s="1" customFormat="1" ht="21" customHeight="1">
      <c r="A5" s="8">
        <v>2</v>
      </c>
      <c r="B5" s="9">
        <v>20170100704</v>
      </c>
      <c r="C5" s="10">
        <v>77.75</v>
      </c>
      <c r="D5" s="12">
        <f t="shared" si="0"/>
        <v>38.875</v>
      </c>
      <c r="E5" s="10">
        <v>74.2</v>
      </c>
      <c r="F5" s="10">
        <f t="shared" si="1"/>
        <v>37.1</v>
      </c>
      <c r="G5" s="13">
        <f t="shared" si="2"/>
        <v>75.974999999999994</v>
      </c>
    </row>
    <row r="6" spans="1:7" s="1" customFormat="1" ht="21" customHeight="1">
      <c r="A6" s="8">
        <v>3</v>
      </c>
      <c r="B6" s="9">
        <v>20170100121</v>
      </c>
      <c r="C6" s="10">
        <v>65.75</v>
      </c>
      <c r="D6" s="12">
        <f t="shared" si="0"/>
        <v>32.875</v>
      </c>
      <c r="E6" s="10">
        <v>75.599999999999994</v>
      </c>
      <c r="F6" s="10">
        <f t="shared" si="1"/>
        <v>37.799999999999997</v>
      </c>
      <c r="G6" s="13">
        <f t="shared" si="2"/>
        <v>70.674999999999997</v>
      </c>
    </row>
    <row r="7" spans="1:7" s="1" customFormat="1" ht="21" customHeight="1">
      <c r="A7" s="8">
        <v>4</v>
      </c>
      <c r="B7" s="9">
        <v>20170101614</v>
      </c>
      <c r="C7" s="10">
        <v>71</v>
      </c>
      <c r="D7" s="12">
        <f t="shared" si="0"/>
        <v>35.5</v>
      </c>
      <c r="E7" s="10">
        <v>65.2</v>
      </c>
      <c r="F7" s="10">
        <f t="shared" si="1"/>
        <v>32.6</v>
      </c>
      <c r="G7" s="13">
        <f t="shared" si="2"/>
        <v>68.099999999999994</v>
      </c>
    </row>
    <row r="8" spans="1:7" s="1" customFormat="1" ht="21" customHeight="1">
      <c r="A8" s="8">
        <v>5</v>
      </c>
      <c r="B8" s="9">
        <v>20170101101</v>
      </c>
      <c r="C8" s="10">
        <v>57</v>
      </c>
      <c r="D8" s="12">
        <f t="shared" si="0"/>
        <v>28.5</v>
      </c>
      <c r="E8" s="10">
        <v>68.099999999999994</v>
      </c>
      <c r="F8" s="10">
        <f t="shared" si="1"/>
        <v>34.049999999999997</v>
      </c>
      <c r="G8" s="13">
        <f t="shared" si="2"/>
        <v>62.55</v>
      </c>
    </row>
    <row r="9" spans="1:7" s="1" customFormat="1" ht="21" customHeight="1">
      <c r="A9" s="8">
        <v>6</v>
      </c>
      <c r="B9" s="9">
        <v>20170100605</v>
      </c>
      <c r="C9" s="10">
        <v>56.25</v>
      </c>
      <c r="D9" s="12">
        <f t="shared" si="0"/>
        <v>28.125</v>
      </c>
      <c r="E9" s="10">
        <v>65.900000000000006</v>
      </c>
      <c r="F9" s="10">
        <f t="shared" si="1"/>
        <v>32.950000000000003</v>
      </c>
      <c r="G9" s="13">
        <f t="shared" si="2"/>
        <v>61.075000000000003</v>
      </c>
    </row>
    <row r="10" spans="1:7" s="1" customFormat="1" ht="21" customHeight="1">
      <c r="A10" s="8">
        <v>7</v>
      </c>
      <c r="B10" s="9">
        <v>20170101607</v>
      </c>
      <c r="C10" s="10">
        <v>52.5</v>
      </c>
      <c r="D10" s="12">
        <f t="shared" si="0"/>
        <v>26.25</v>
      </c>
      <c r="E10" s="10">
        <v>68</v>
      </c>
      <c r="F10" s="10">
        <f t="shared" si="1"/>
        <v>34</v>
      </c>
      <c r="G10" s="13">
        <f t="shared" si="2"/>
        <v>60.25</v>
      </c>
    </row>
    <row r="11" spans="1:7" s="1" customFormat="1" ht="21" customHeight="1">
      <c r="A11" s="8">
        <v>8</v>
      </c>
      <c r="B11" s="9">
        <v>20170100309</v>
      </c>
      <c r="C11" s="10">
        <v>59.25</v>
      </c>
      <c r="D11" s="12">
        <f t="shared" si="0"/>
        <v>29.625</v>
      </c>
      <c r="E11" s="10">
        <v>59.4</v>
      </c>
      <c r="F11" s="10">
        <f t="shared" si="1"/>
        <v>29.7</v>
      </c>
      <c r="G11" s="10">
        <f t="shared" si="2"/>
        <v>59.325000000000003</v>
      </c>
    </row>
    <row r="12" spans="1:7" s="1" customFormat="1" ht="21" customHeight="1">
      <c r="A12" s="8">
        <v>9</v>
      </c>
      <c r="B12" s="9">
        <v>20170100101</v>
      </c>
      <c r="C12" s="10">
        <v>44.75</v>
      </c>
      <c r="D12" s="12">
        <f t="shared" si="0"/>
        <v>22.375</v>
      </c>
      <c r="E12" s="10">
        <v>72.8</v>
      </c>
      <c r="F12" s="10">
        <f t="shared" si="1"/>
        <v>36.4</v>
      </c>
      <c r="G12" s="10">
        <f t="shared" si="2"/>
        <v>58.774999999999999</v>
      </c>
    </row>
    <row r="13" spans="1:7" s="1" customFormat="1" ht="21" customHeight="1">
      <c r="A13" s="8">
        <v>10</v>
      </c>
      <c r="B13" s="9">
        <v>20170101416</v>
      </c>
      <c r="C13" s="10">
        <v>51.75</v>
      </c>
      <c r="D13" s="12">
        <f t="shared" si="0"/>
        <v>25.875</v>
      </c>
      <c r="E13" s="10">
        <v>54.6</v>
      </c>
      <c r="F13" s="10">
        <f t="shared" si="1"/>
        <v>27.3</v>
      </c>
      <c r="G13" s="10">
        <f t="shared" si="2"/>
        <v>53.174999999999997</v>
      </c>
    </row>
    <row r="14" spans="1:7" s="1" customFormat="1" ht="21" customHeight="1">
      <c r="A14" s="8">
        <v>11</v>
      </c>
      <c r="B14" s="9">
        <v>20170101618</v>
      </c>
      <c r="C14" s="10">
        <v>44.75</v>
      </c>
      <c r="D14" s="12">
        <f t="shared" si="0"/>
        <v>22.375</v>
      </c>
      <c r="E14" s="10">
        <v>61.2</v>
      </c>
      <c r="F14" s="10">
        <f t="shared" si="1"/>
        <v>30.6</v>
      </c>
      <c r="G14" s="10">
        <f t="shared" si="2"/>
        <v>52.975000000000001</v>
      </c>
    </row>
    <row r="15" spans="1:7" s="1" customFormat="1" ht="21" customHeight="1">
      <c r="A15" s="8">
        <v>12</v>
      </c>
      <c r="B15" s="9">
        <v>20170100117</v>
      </c>
      <c r="C15" s="10">
        <v>30.5</v>
      </c>
      <c r="D15" s="12">
        <f t="shared" si="0"/>
        <v>15.25</v>
      </c>
      <c r="E15" s="10">
        <v>74.3</v>
      </c>
      <c r="F15" s="10">
        <f t="shared" si="1"/>
        <v>37.15</v>
      </c>
      <c r="G15" s="10">
        <f t="shared" si="2"/>
        <v>52.4</v>
      </c>
    </row>
    <row r="16" spans="1:7" s="1" customFormat="1" ht="21" customHeight="1">
      <c r="A16" s="8">
        <v>13</v>
      </c>
      <c r="B16" s="9">
        <v>20170100514</v>
      </c>
      <c r="C16" s="10">
        <v>38.5</v>
      </c>
      <c r="D16" s="12">
        <f t="shared" si="0"/>
        <v>19.25</v>
      </c>
      <c r="E16" s="10">
        <v>59.4</v>
      </c>
      <c r="F16" s="10">
        <f t="shared" si="1"/>
        <v>29.7</v>
      </c>
      <c r="G16" s="10">
        <f t="shared" si="2"/>
        <v>48.95</v>
      </c>
    </row>
    <row r="17" spans="1:7" s="1" customFormat="1" ht="21" customHeight="1">
      <c r="A17" s="8">
        <v>14</v>
      </c>
      <c r="B17" s="9">
        <v>20170100312</v>
      </c>
      <c r="C17" s="10">
        <v>29</v>
      </c>
      <c r="D17" s="12">
        <f t="shared" si="0"/>
        <v>14.5</v>
      </c>
      <c r="E17" s="10">
        <v>63.4</v>
      </c>
      <c r="F17" s="10">
        <f t="shared" si="1"/>
        <v>31.7</v>
      </c>
      <c r="G17" s="10">
        <f t="shared" si="2"/>
        <v>46.2</v>
      </c>
    </row>
    <row r="18" spans="1:7" s="1" customFormat="1" ht="24" customHeight="1">
      <c r="A18" s="22" t="s">
        <v>9</v>
      </c>
      <c r="B18" s="23"/>
      <c r="C18" s="23"/>
      <c r="D18" s="23"/>
      <c r="E18" s="23"/>
      <c r="F18" s="23"/>
      <c r="G18" s="24"/>
    </row>
    <row r="19" spans="1:7" s="1" customFormat="1" ht="18" customHeight="1">
      <c r="A19" s="8">
        <v>1</v>
      </c>
      <c r="B19" s="9">
        <v>20170202127</v>
      </c>
      <c r="C19" s="10">
        <v>79.25</v>
      </c>
      <c r="D19" s="12">
        <f t="shared" ref="D19:D33" si="3">C19*0.5</f>
        <v>39.625</v>
      </c>
      <c r="E19" s="10">
        <f>370/5</f>
        <v>74</v>
      </c>
      <c r="F19" s="10">
        <f t="shared" ref="F19:F33" si="4">E19*0.5</f>
        <v>37</v>
      </c>
      <c r="G19" s="13">
        <f t="shared" ref="G19:G33" si="5">D19+F19</f>
        <v>76.625</v>
      </c>
    </row>
    <row r="20" spans="1:7" s="1" customFormat="1" ht="18" customHeight="1">
      <c r="A20" s="8">
        <v>2</v>
      </c>
      <c r="B20" s="9">
        <v>20170202013</v>
      </c>
      <c r="C20" s="10">
        <v>79.25</v>
      </c>
      <c r="D20" s="12">
        <f t="shared" si="3"/>
        <v>39.625</v>
      </c>
      <c r="E20" s="10">
        <f>356/5</f>
        <v>71.2</v>
      </c>
      <c r="F20" s="10">
        <f t="shared" si="4"/>
        <v>35.6</v>
      </c>
      <c r="G20" s="13">
        <f t="shared" si="5"/>
        <v>75.224999999999994</v>
      </c>
    </row>
    <row r="21" spans="1:7" s="1" customFormat="1" ht="18" customHeight="1">
      <c r="A21" s="8">
        <v>3</v>
      </c>
      <c r="B21" s="9">
        <v>20170201922</v>
      </c>
      <c r="C21" s="10">
        <v>65</v>
      </c>
      <c r="D21" s="12">
        <f t="shared" si="3"/>
        <v>32.5</v>
      </c>
      <c r="E21" s="10">
        <f>400/5</f>
        <v>80</v>
      </c>
      <c r="F21" s="10">
        <f t="shared" si="4"/>
        <v>40</v>
      </c>
      <c r="G21" s="13">
        <f t="shared" si="5"/>
        <v>72.5</v>
      </c>
    </row>
    <row r="22" spans="1:7" s="1" customFormat="1" ht="18" customHeight="1">
      <c r="A22" s="8">
        <v>4</v>
      </c>
      <c r="B22" s="9">
        <v>20170201707</v>
      </c>
      <c r="C22" s="10">
        <v>65.75</v>
      </c>
      <c r="D22" s="12">
        <f t="shared" si="3"/>
        <v>32.875</v>
      </c>
      <c r="E22" s="10">
        <f>355/5</f>
        <v>71</v>
      </c>
      <c r="F22" s="10">
        <f t="shared" si="4"/>
        <v>35.5</v>
      </c>
      <c r="G22" s="13">
        <f t="shared" si="5"/>
        <v>68.375</v>
      </c>
    </row>
    <row r="23" spans="1:7" s="1" customFormat="1" ht="18" customHeight="1">
      <c r="A23" s="8">
        <v>5</v>
      </c>
      <c r="B23" s="9">
        <v>20170201908</v>
      </c>
      <c r="C23" s="10">
        <v>59.75</v>
      </c>
      <c r="D23" s="12">
        <f t="shared" si="3"/>
        <v>29.875</v>
      </c>
      <c r="E23" s="10">
        <f>323/5</f>
        <v>64.599999999999994</v>
      </c>
      <c r="F23" s="10">
        <f t="shared" si="4"/>
        <v>32.299999999999997</v>
      </c>
      <c r="G23" s="13">
        <f t="shared" si="5"/>
        <v>62.174999999999997</v>
      </c>
    </row>
    <row r="24" spans="1:7" s="1" customFormat="1" ht="18" customHeight="1">
      <c r="A24" s="8">
        <v>6</v>
      </c>
      <c r="B24" s="9">
        <v>20170201705</v>
      </c>
      <c r="C24" s="10">
        <v>50.75</v>
      </c>
      <c r="D24" s="12">
        <f t="shared" si="3"/>
        <v>25.375</v>
      </c>
      <c r="E24" s="10">
        <f>362/5</f>
        <v>72.400000000000006</v>
      </c>
      <c r="F24" s="10">
        <f t="shared" si="4"/>
        <v>36.200000000000003</v>
      </c>
      <c r="G24" s="13">
        <f t="shared" si="5"/>
        <v>61.575000000000003</v>
      </c>
    </row>
    <row r="25" spans="1:7" s="1" customFormat="1" ht="18" customHeight="1">
      <c r="A25" s="8">
        <v>7</v>
      </c>
      <c r="B25" s="9">
        <v>20170201718</v>
      </c>
      <c r="C25" s="10">
        <v>49.75</v>
      </c>
      <c r="D25" s="12">
        <f t="shared" si="3"/>
        <v>24.875</v>
      </c>
      <c r="E25" s="10">
        <f>364/5</f>
        <v>72.8</v>
      </c>
      <c r="F25" s="10">
        <f t="shared" si="4"/>
        <v>36.4</v>
      </c>
      <c r="G25" s="13">
        <f t="shared" si="5"/>
        <v>61.274999999999999</v>
      </c>
    </row>
    <row r="26" spans="1:7" s="1" customFormat="1" ht="18" customHeight="1">
      <c r="A26" s="8">
        <v>8</v>
      </c>
      <c r="B26" s="9">
        <v>20170201926</v>
      </c>
      <c r="C26" s="10">
        <v>45.25</v>
      </c>
      <c r="D26" s="12">
        <f t="shared" si="3"/>
        <v>22.625</v>
      </c>
      <c r="E26" s="10">
        <f>380/5</f>
        <v>76</v>
      </c>
      <c r="F26" s="10">
        <f t="shared" si="4"/>
        <v>38</v>
      </c>
      <c r="G26" s="13">
        <f t="shared" si="5"/>
        <v>60.625</v>
      </c>
    </row>
    <row r="27" spans="1:7" s="1" customFormat="1" ht="18" customHeight="1">
      <c r="A27" s="8">
        <v>9</v>
      </c>
      <c r="B27" s="9">
        <v>20170201825</v>
      </c>
      <c r="C27" s="10">
        <v>47.25</v>
      </c>
      <c r="D27" s="12">
        <f t="shared" si="3"/>
        <v>23.625</v>
      </c>
      <c r="E27" s="10">
        <f>338/5</f>
        <v>67.599999999999994</v>
      </c>
      <c r="F27" s="10">
        <f t="shared" si="4"/>
        <v>33.799999999999997</v>
      </c>
      <c r="G27" s="10">
        <f t="shared" si="5"/>
        <v>57.424999999999997</v>
      </c>
    </row>
    <row r="28" spans="1:7" s="1" customFormat="1" ht="18" customHeight="1">
      <c r="A28" s="8">
        <v>10</v>
      </c>
      <c r="B28" s="9">
        <v>20170201805</v>
      </c>
      <c r="C28" s="10">
        <v>40.25</v>
      </c>
      <c r="D28" s="12">
        <f t="shared" si="3"/>
        <v>20.125</v>
      </c>
      <c r="E28" s="10">
        <f>363/5</f>
        <v>72.599999999999994</v>
      </c>
      <c r="F28" s="10">
        <f t="shared" si="4"/>
        <v>36.299999999999997</v>
      </c>
      <c r="G28" s="10">
        <f t="shared" si="5"/>
        <v>56.424999999999997</v>
      </c>
    </row>
    <row r="29" spans="1:7" s="1" customFormat="1" ht="18" customHeight="1">
      <c r="A29" s="8">
        <v>11</v>
      </c>
      <c r="B29" s="9">
        <v>20170201722</v>
      </c>
      <c r="C29" s="10">
        <v>38</v>
      </c>
      <c r="D29" s="12">
        <f t="shared" si="3"/>
        <v>19</v>
      </c>
      <c r="E29" s="10">
        <f>368/5</f>
        <v>73.599999999999994</v>
      </c>
      <c r="F29" s="10">
        <f t="shared" si="4"/>
        <v>36.799999999999997</v>
      </c>
      <c r="G29" s="10">
        <f t="shared" si="5"/>
        <v>55.8</v>
      </c>
    </row>
    <row r="30" spans="1:7" s="1" customFormat="1" ht="18" customHeight="1">
      <c r="A30" s="8">
        <v>12</v>
      </c>
      <c r="B30" s="9">
        <v>20170201726</v>
      </c>
      <c r="C30" s="10">
        <v>37.25</v>
      </c>
      <c r="D30" s="12">
        <f t="shared" si="3"/>
        <v>18.625</v>
      </c>
      <c r="E30" s="10">
        <f>357/5</f>
        <v>71.400000000000006</v>
      </c>
      <c r="F30" s="10">
        <f t="shared" si="4"/>
        <v>35.700000000000003</v>
      </c>
      <c r="G30" s="10">
        <f t="shared" si="5"/>
        <v>54.325000000000003</v>
      </c>
    </row>
    <row r="31" spans="1:7" s="1" customFormat="1" ht="18" customHeight="1">
      <c r="A31" s="8">
        <v>13</v>
      </c>
      <c r="B31" s="14">
        <v>20170202011</v>
      </c>
      <c r="C31" s="10">
        <v>34.25</v>
      </c>
      <c r="D31" s="12">
        <f t="shared" si="3"/>
        <v>17.125</v>
      </c>
      <c r="E31" s="10">
        <f>371/5</f>
        <v>74.2</v>
      </c>
      <c r="F31" s="10">
        <f t="shared" si="4"/>
        <v>37.1</v>
      </c>
      <c r="G31" s="10">
        <f t="shared" si="5"/>
        <v>54.225000000000001</v>
      </c>
    </row>
    <row r="32" spans="1:7" s="1" customFormat="1" ht="18" customHeight="1">
      <c r="A32" s="8">
        <v>14</v>
      </c>
      <c r="B32" s="9">
        <v>20170201927</v>
      </c>
      <c r="C32" s="10">
        <v>40.75</v>
      </c>
      <c r="D32" s="12">
        <f t="shared" si="3"/>
        <v>20.375</v>
      </c>
      <c r="E32" s="10">
        <f>331/5</f>
        <v>66.2</v>
      </c>
      <c r="F32" s="10">
        <f t="shared" si="4"/>
        <v>33.1</v>
      </c>
      <c r="G32" s="10">
        <f t="shared" si="5"/>
        <v>53.475000000000001</v>
      </c>
    </row>
    <row r="33" spans="1:7" s="1" customFormat="1" ht="15.95" customHeight="1">
      <c r="A33" s="8">
        <v>15</v>
      </c>
      <c r="B33" s="9">
        <v>20170202029</v>
      </c>
      <c r="C33" s="10">
        <v>40.5</v>
      </c>
      <c r="D33" s="12">
        <f t="shared" si="3"/>
        <v>20.25</v>
      </c>
      <c r="E33" s="10">
        <f>326/5</f>
        <v>65.2</v>
      </c>
      <c r="F33" s="10">
        <f t="shared" si="4"/>
        <v>32.6</v>
      </c>
      <c r="G33" s="10">
        <f t="shared" si="5"/>
        <v>52.85</v>
      </c>
    </row>
    <row r="34" spans="1:7" s="1" customFormat="1" ht="21" customHeight="1">
      <c r="A34" s="22" t="s">
        <v>10</v>
      </c>
      <c r="B34" s="23"/>
      <c r="C34" s="23"/>
      <c r="D34" s="23"/>
      <c r="E34" s="23"/>
      <c r="F34" s="23"/>
      <c r="G34" s="24"/>
    </row>
    <row r="35" spans="1:7" s="2" customFormat="1" ht="18" customHeight="1">
      <c r="A35" s="8">
        <v>1</v>
      </c>
      <c r="B35" s="9">
        <v>20170302312</v>
      </c>
      <c r="C35" s="10">
        <v>79.75</v>
      </c>
      <c r="D35" s="12">
        <f t="shared" ref="D35:D40" si="6">C35*0.5</f>
        <v>39.875</v>
      </c>
      <c r="E35" s="10">
        <v>75.8</v>
      </c>
      <c r="F35" s="10">
        <f t="shared" ref="F35:F40" si="7">E35*0.5</f>
        <v>37.9</v>
      </c>
      <c r="G35" s="13">
        <f t="shared" ref="G35:G40" si="8">D35+F35</f>
        <v>77.775000000000006</v>
      </c>
    </row>
    <row r="36" spans="1:7" s="2" customFormat="1" ht="18" customHeight="1">
      <c r="A36" s="8">
        <v>2</v>
      </c>
      <c r="B36" s="9">
        <v>20170302305</v>
      </c>
      <c r="C36" s="10">
        <v>66.25</v>
      </c>
      <c r="D36" s="12">
        <f t="shared" si="6"/>
        <v>33.125</v>
      </c>
      <c r="E36" s="10">
        <v>75.8</v>
      </c>
      <c r="F36" s="10">
        <f t="shared" si="7"/>
        <v>37.9</v>
      </c>
      <c r="G36" s="13">
        <f t="shared" si="8"/>
        <v>71.025000000000006</v>
      </c>
    </row>
    <row r="37" spans="1:7" s="2" customFormat="1" ht="18" customHeight="1">
      <c r="A37" s="8">
        <v>3</v>
      </c>
      <c r="B37" s="9">
        <v>20170302306</v>
      </c>
      <c r="C37" s="10">
        <v>64.25</v>
      </c>
      <c r="D37" s="12">
        <f t="shared" si="6"/>
        <v>32.125</v>
      </c>
      <c r="E37" s="10">
        <v>73</v>
      </c>
      <c r="F37" s="10">
        <f t="shared" si="7"/>
        <v>36.5</v>
      </c>
      <c r="G37" s="13">
        <f t="shared" si="8"/>
        <v>68.625</v>
      </c>
    </row>
    <row r="38" spans="1:7" s="2" customFormat="1" ht="18" customHeight="1">
      <c r="A38" s="8">
        <v>4</v>
      </c>
      <c r="B38" s="9">
        <v>20170302317</v>
      </c>
      <c r="C38" s="10">
        <v>54</v>
      </c>
      <c r="D38" s="12">
        <f t="shared" si="6"/>
        <v>27</v>
      </c>
      <c r="E38" s="10">
        <v>67.2</v>
      </c>
      <c r="F38" s="10">
        <f t="shared" si="7"/>
        <v>33.6</v>
      </c>
      <c r="G38" s="13">
        <f t="shared" si="8"/>
        <v>60.6</v>
      </c>
    </row>
    <row r="39" spans="1:7" s="2" customFormat="1" ht="18" customHeight="1">
      <c r="A39" s="8">
        <v>5</v>
      </c>
      <c r="B39" s="9">
        <v>20170302309</v>
      </c>
      <c r="C39" s="10">
        <v>33.75</v>
      </c>
      <c r="D39" s="12">
        <f t="shared" si="6"/>
        <v>16.875</v>
      </c>
      <c r="E39" s="10">
        <v>70.400000000000006</v>
      </c>
      <c r="F39" s="10">
        <f t="shared" si="7"/>
        <v>35.200000000000003</v>
      </c>
      <c r="G39" s="10">
        <f t="shared" si="8"/>
        <v>52.075000000000003</v>
      </c>
    </row>
    <row r="40" spans="1:7" s="2" customFormat="1" ht="18" customHeight="1">
      <c r="A40" s="8">
        <v>6</v>
      </c>
      <c r="B40" s="9">
        <v>20170302314</v>
      </c>
      <c r="C40" s="10">
        <v>38.5</v>
      </c>
      <c r="D40" s="12">
        <f t="shared" si="6"/>
        <v>19.25</v>
      </c>
      <c r="E40" s="10">
        <v>62.4</v>
      </c>
      <c r="F40" s="10">
        <f t="shared" si="7"/>
        <v>31.2</v>
      </c>
      <c r="G40" s="10">
        <f t="shared" si="8"/>
        <v>50.45</v>
      </c>
    </row>
    <row r="41" spans="1:7" s="2" customFormat="1" ht="18" customHeight="1">
      <c r="A41" s="25" t="s">
        <v>11</v>
      </c>
      <c r="B41" s="26"/>
      <c r="C41" s="26"/>
      <c r="D41" s="26"/>
      <c r="E41" s="26"/>
      <c r="F41" s="26"/>
      <c r="G41" s="26"/>
    </row>
    <row r="42" spans="1:7" s="1" customFormat="1" ht="18" customHeight="1">
      <c r="A42" s="8">
        <v>1</v>
      </c>
      <c r="B42" s="9">
        <v>20170402421</v>
      </c>
      <c r="C42" s="10">
        <v>85.25</v>
      </c>
      <c r="D42" s="12">
        <f t="shared" ref="D42:D47" si="9">C42*0.5</f>
        <v>42.625</v>
      </c>
      <c r="E42" s="10">
        <v>77.2</v>
      </c>
      <c r="F42" s="10">
        <f t="shared" ref="F42:F47" si="10">E42*0.5</f>
        <v>38.6</v>
      </c>
      <c r="G42" s="13">
        <f t="shared" ref="G42:G47" si="11">D42+F42</f>
        <v>81.224999999999994</v>
      </c>
    </row>
    <row r="43" spans="1:7" s="1" customFormat="1" ht="18" customHeight="1">
      <c r="A43" s="8">
        <v>2</v>
      </c>
      <c r="B43" s="9">
        <v>20170101429</v>
      </c>
      <c r="C43" s="10">
        <v>74.25</v>
      </c>
      <c r="D43" s="12">
        <f t="shared" si="9"/>
        <v>37.125</v>
      </c>
      <c r="E43" s="10">
        <v>75.400000000000006</v>
      </c>
      <c r="F43" s="10">
        <f t="shared" si="10"/>
        <v>37.700000000000003</v>
      </c>
      <c r="G43" s="13">
        <f t="shared" si="11"/>
        <v>74.825000000000003</v>
      </c>
    </row>
    <row r="44" spans="1:7" s="1" customFormat="1" ht="18.95" customHeight="1">
      <c r="A44" s="8">
        <v>3</v>
      </c>
      <c r="B44" s="9">
        <v>20170402520</v>
      </c>
      <c r="C44" s="10">
        <v>68</v>
      </c>
      <c r="D44" s="12">
        <f t="shared" si="9"/>
        <v>34</v>
      </c>
      <c r="E44" s="10">
        <v>63.2</v>
      </c>
      <c r="F44" s="10">
        <f t="shared" si="10"/>
        <v>31.6</v>
      </c>
      <c r="G44" s="13">
        <f t="shared" si="11"/>
        <v>65.599999999999994</v>
      </c>
    </row>
    <row r="45" spans="1:7" s="1" customFormat="1" ht="18" customHeight="1">
      <c r="A45" s="8">
        <v>4</v>
      </c>
      <c r="B45" s="9">
        <v>20170402417</v>
      </c>
      <c r="C45" s="10">
        <v>57.5</v>
      </c>
      <c r="D45" s="12">
        <f t="shared" si="9"/>
        <v>28.75</v>
      </c>
      <c r="E45" s="10">
        <v>66.8</v>
      </c>
      <c r="F45" s="10">
        <f t="shared" si="10"/>
        <v>33.4</v>
      </c>
      <c r="G45" s="13">
        <f t="shared" si="11"/>
        <v>62.15</v>
      </c>
    </row>
    <row r="46" spans="1:7" s="1" customFormat="1" ht="18" customHeight="1">
      <c r="A46" s="8">
        <v>5</v>
      </c>
      <c r="B46" s="9">
        <v>20170402426</v>
      </c>
      <c r="C46" s="10">
        <v>39.125</v>
      </c>
      <c r="D46" s="12">
        <f t="shared" si="9"/>
        <v>19.5625</v>
      </c>
      <c r="E46" s="10">
        <v>68.599999999999994</v>
      </c>
      <c r="F46" s="10">
        <f t="shared" si="10"/>
        <v>34.299999999999997</v>
      </c>
      <c r="G46" s="10">
        <f t="shared" si="11"/>
        <v>53.862499999999997</v>
      </c>
    </row>
    <row r="47" spans="1:7" s="1" customFormat="1" ht="18" customHeight="1">
      <c r="A47" s="8">
        <v>6</v>
      </c>
      <c r="B47" s="9">
        <v>20170402424</v>
      </c>
      <c r="C47" s="10">
        <v>31</v>
      </c>
      <c r="D47" s="12">
        <f t="shared" si="9"/>
        <v>15.5</v>
      </c>
      <c r="E47" s="10">
        <v>58.6</v>
      </c>
      <c r="F47" s="10">
        <f t="shared" si="10"/>
        <v>29.3</v>
      </c>
      <c r="G47" s="10">
        <f t="shared" si="11"/>
        <v>44.8</v>
      </c>
    </row>
    <row r="48" spans="1:7" s="1" customFormat="1" ht="18" customHeight="1">
      <c r="A48" s="22" t="s">
        <v>12</v>
      </c>
      <c r="B48" s="23"/>
      <c r="C48" s="23"/>
      <c r="D48" s="23"/>
      <c r="E48" s="23"/>
      <c r="F48" s="23"/>
      <c r="G48" s="24"/>
    </row>
    <row r="49" spans="1:7" s="3" customFormat="1" ht="18" customHeight="1">
      <c r="A49" s="8">
        <v>1</v>
      </c>
      <c r="B49" s="15">
        <v>20170503104</v>
      </c>
      <c r="C49" s="10">
        <v>49.75</v>
      </c>
      <c r="D49" s="12">
        <f t="shared" ref="D49:D57" si="12">C49*0.5</f>
        <v>24.875</v>
      </c>
      <c r="E49" s="10">
        <v>69.7</v>
      </c>
      <c r="F49" s="10">
        <f t="shared" ref="F49:F57" si="13">E49*0.5</f>
        <v>34.85</v>
      </c>
      <c r="G49" s="10">
        <f t="shared" ref="G49:G57" si="14">D49+F49</f>
        <v>59.725000000000001</v>
      </c>
    </row>
    <row r="50" spans="1:7" s="1" customFormat="1" ht="18" customHeight="1">
      <c r="A50" s="8">
        <v>2</v>
      </c>
      <c r="B50" s="9">
        <v>20170503018</v>
      </c>
      <c r="C50" s="10">
        <v>46</v>
      </c>
      <c r="D50" s="12">
        <f t="shared" si="12"/>
        <v>23</v>
      </c>
      <c r="E50" s="10">
        <v>73.3</v>
      </c>
      <c r="F50" s="10">
        <f t="shared" si="13"/>
        <v>36.65</v>
      </c>
      <c r="G50" s="10">
        <f t="shared" si="14"/>
        <v>59.65</v>
      </c>
    </row>
    <row r="51" spans="1:7" s="1" customFormat="1" ht="18" customHeight="1">
      <c r="A51" s="8">
        <v>3</v>
      </c>
      <c r="B51" s="9">
        <v>20170502614</v>
      </c>
      <c r="C51" s="10">
        <v>46.5</v>
      </c>
      <c r="D51" s="12">
        <f t="shared" si="12"/>
        <v>23.25</v>
      </c>
      <c r="E51" s="10">
        <v>71.7</v>
      </c>
      <c r="F51" s="10">
        <f t="shared" si="13"/>
        <v>35.85</v>
      </c>
      <c r="G51" s="10">
        <f t="shared" si="14"/>
        <v>59.1</v>
      </c>
    </row>
    <row r="52" spans="1:7" s="1" customFormat="1" ht="18" customHeight="1">
      <c r="A52" s="8">
        <v>4</v>
      </c>
      <c r="B52" s="9">
        <v>20170503111</v>
      </c>
      <c r="C52" s="10">
        <v>48.75</v>
      </c>
      <c r="D52" s="12">
        <f t="shared" si="12"/>
        <v>24.375</v>
      </c>
      <c r="E52" s="10">
        <v>66.099999999999994</v>
      </c>
      <c r="F52" s="10">
        <f t="shared" si="13"/>
        <v>33.049999999999997</v>
      </c>
      <c r="G52" s="10">
        <f t="shared" si="14"/>
        <v>57.424999999999997</v>
      </c>
    </row>
    <row r="53" spans="1:7" s="1" customFormat="1" ht="18" customHeight="1">
      <c r="A53" s="8">
        <v>5</v>
      </c>
      <c r="B53" s="9">
        <v>20170502706</v>
      </c>
      <c r="C53" s="10">
        <v>45.75</v>
      </c>
      <c r="D53" s="12">
        <f t="shared" si="12"/>
        <v>22.875</v>
      </c>
      <c r="E53" s="10">
        <v>66.099999999999994</v>
      </c>
      <c r="F53" s="10">
        <f t="shared" si="13"/>
        <v>33.049999999999997</v>
      </c>
      <c r="G53" s="10">
        <f t="shared" si="14"/>
        <v>55.924999999999997</v>
      </c>
    </row>
    <row r="54" spans="1:7" s="1" customFormat="1" ht="18" customHeight="1">
      <c r="A54" s="8">
        <v>6</v>
      </c>
      <c r="B54" s="9">
        <v>20170502810</v>
      </c>
      <c r="C54" s="10">
        <v>34.25</v>
      </c>
      <c r="D54" s="12">
        <f t="shared" si="12"/>
        <v>17.125</v>
      </c>
      <c r="E54" s="10">
        <v>69.599999999999994</v>
      </c>
      <c r="F54" s="10">
        <f t="shared" si="13"/>
        <v>34.799999999999997</v>
      </c>
      <c r="G54" s="10">
        <f t="shared" si="14"/>
        <v>51.924999999999997</v>
      </c>
    </row>
    <row r="55" spans="1:7" s="1" customFormat="1" ht="15" customHeight="1">
      <c r="A55" s="8">
        <v>7</v>
      </c>
      <c r="B55" s="9">
        <v>20170502607</v>
      </c>
      <c r="C55" s="10">
        <v>31.75</v>
      </c>
      <c r="D55" s="12">
        <f t="shared" si="12"/>
        <v>15.875</v>
      </c>
      <c r="E55" s="10">
        <v>68.8</v>
      </c>
      <c r="F55" s="10">
        <f t="shared" si="13"/>
        <v>34.4</v>
      </c>
      <c r="G55" s="10">
        <f t="shared" si="14"/>
        <v>50.274999999999999</v>
      </c>
    </row>
    <row r="56" spans="1:7" s="1" customFormat="1" ht="18" customHeight="1">
      <c r="A56" s="8">
        <v>8</v>
      </c>
      <c r="B56" s="9">
        <v>20170503107</v>
      </c>
      <c r="C56" s="10">
        <v>34.25</v>
      </c>
      <c r="D56" s="12">
        <f t="shared" si="12"/>
        <v>17.125</v>
      </c>
      <c r="E56" s="10">
        <v>64.760000000000005</v>
      </c>
      <c r="F56" s="10">
        <f t="shared" si="13"/>
        <v>32.380000000000003</v>
      </c>
      <c r="G56" s="10">
        <f t="shared" si="14"/>
        <v>49.505000000000003</v>
      </c>
    </row>
    <row r="57" spans="1:7" s="1" customFormat="1" ht="18" customHeight="1">
      <c r="A57" s="8">
        <v>9</v>
      </c>
      <c r="B57" s="9">
        <v>20170502827</v>
      </c>
      <c r="C57" s="10">
        <v>27.5</v>
      </c>
      <c r="D57" s="12">
        <f t="shared" si="12"/>
        <v>13.75</v>
      </c>
      <c r="E57" s="10">
        <v>66.2</v>
      </c>
      <c r="F57" s="10">
        <f t="shared" si="13"/>
        <v>33.1</v>
      </c>
      <c r="G57" s="10">
        <f t="shared" si="14"/>
        <v>46.85</v>
      </c>
    </row>
    <row r="58" spans="1:7" s="1" customFormat="1" ht="18" customHeight="1">
      <c r="A58" s="22" t="s">
        <v>13</v>
      </c>
      <c r="B58" s="23"/>
      <c r="C58" s="23"/>
      <c r="D58" s="23"/>
      <c r="E58" s="23"/>
      <c r="F58" s="23"/>
      <c r="G58" s="24"/>
    </row>
    <row r="59" spans="1:7" s="1" customFormat="1" ht="18" customHeight="1">
      <c r="A59" s="8">
        <v>1</v>
      </c>
      <c r="B59" s="9">
        <v>20170904110</v>
      </c>
      <c r="C59" s="10">
        <v>52.75</v>
      </c>
      <c r="D59" s="12">
        <f>C59*0.5</f>
        <v>26.375</v>
      </c>
      <c r="E59" s="10">
        <v>73.3</v>
      </c>
      <c r="F59" s="10">
        <f>E59*0.5</f>
        <v>36.65</v>
      </c>
      <c r="G59" s="13">
        <f>D59+F59</f>
        <v>63.024999999999999</v>
      </c>
    </row>
    <row r="60" spans="1:7" s="1" customFormat="1" ht="18" customHeight="1">
      <c r="A60" s="8">
        <v>2</v>
      </c>
      <c r="B60" s="9">
        <v>20170904118</v>
      </c>
      <c r="C60" s="10">
        <v>49.5</v>
      </c>
      <c r="D60" s="12">
        <f>C60*0.5</f>
        <v>24.75</v>
      </c>
      <c r="E60" s="10">
        <v>75.599999999999994</v>
      </c>
      <c r="F60" s="10">
        <f>E60*0.5</f>
        <v>37.799999999999997</v>
      </c>
      <c r="G60" s="13">
        <f>D60+F60</f>
        <v>62.55</v>
      </c>
    </row>
    <row r="61" spans="1:7" s="1" customFormat="1" ht="18" customHeight="1">
      <c r="A61" s="8">
        <v>3</v>
      </c>
      <c r="B61" s="9">
        <v>20170904006</v>
      </c>
      <c r="C61" s="10">
        <v>45.5</v>
      </c>
      <c r="D61" s="12">
        <f>C61*0.5</f>
        <v>22.75</v>
      </c>
      <c r="E61" s="10">
        <v>71.599999999999994</v>
      </c>
      <c r="F61" s="10">
        <f>E61*0.5</f>
        <v>35.799999999999997</v>
      </c>
      <c r="G61" s="10">
        <f>D61+F61</f>
        <v>58.55</v>
      </c>
    </row>
    <row r="62" spans="1:7" s="1" customFormat="1" ht="18" customHeight="1">
      <c r="A62" s="22" t="s">
        <v>14</v>
      </c>
      <c r="B62" s="23"/>
      <c r="C62" s="23"/>
      <c r="D62" s="23"/>
      <c r="E62" s="23"/>
      <c r="F62" s="23"/>
      <c r="G62" s="24"/>
    </row>
    <row r="63" spans="1:7" s="1" customFormat="1" ht="18.95" customHeight="1">
      <c r="A63" s="8">
        <v>1</v>
      </c>
      <c r="B63" s="16">
        <v>20170603320</v>
      </c>
      <c r="C63" s="10">
        <v>60.875</v>
      </c>
      <c r="D63" s="12">
        <f t="shared" ref="D63:D71" si="15">C63*0.5</f>
        <v>30.4375</v>
      </c>
      <c r="E63" s="10">
        <v>59.6</v>
      </c>
      <c r="F63" s="10">
        <f t="shared" ref="F63:F71" si="16">E63*0.5</f>
        <v>29.8</v>
      </c>
      <c r="G63" s="13">
        <f t="shared" ref="G63:G71" si="17">D63+F63</f>
        <v>60.237499999999997</v>
      </c>
    </row>
    <row r="64" spans="1:7" s="1" customFormat="1" ht="18.95" customHeight="1">
      <c r="A64" s="8">
        <v>2</v>
      </c>
      <c r="B64" s="16">
        <v>20170603230</v>
      </c>
      <c r="C64" s="10">
        <v>62.125</v>
      </c>
      <c r="D64" s="12">
        <f t="shared" si="15"/>
        <v>31.0625</v>
      </c>
      <c r="E64" s="10">
        <v>58.2</v>
      </c>
      <c r="F64" s="10">
        <f t="shared" si="16"/>
        <v>29.1</v>
      </c>
      <c r="G64" s="13">
        <f t="shared" si="17"/>
        <v>60.162500000000001</v>
      </c>
    </row>
    <row r="65" spans="1:7" s="1" customFormat="1" ht="18" customHeight="1">
      <c r="A65" s="8">
        <v>3</v>
      </c>
      <c r="B65" s="16">
        <v>20170603225</v>
      </c>
      <c r="C65" s="10">
        <v>59.125</v>
      </c>
      <c r="D65" s="12">
        <f t="shared" si="15"/>
        <v>29.5625</v>
      </c>
      <c r="E65" s="10">
        <v>60.8</v>
      </c>
      <c r="F65" s="10">
        <f t="shared" si="16"/>
        <v>30.4</v>
      </c>
      <c r="G65" s="10">
        <f t="shared" si="17"/>
        <v>59.962499999999999</v>
      </c>
    </row>
    <row r="66" spans="1:7" s="1" customFormat="1" ht="18" customHeight="1">
      <c r="A66" s="8">
        <v>4</v>
      </c>
      <c r="B66" s="16">
        <v>20170603402</v>
      </c>
      <c r="C66" s="10">
        <v>53.75</v>
      </c>
      <c r="D66" s="12">
        <f t="shared" si="15"/>
        <v>26.875</v>
      </c>
      <c r="E66" s="10">
        <v>63.8</v>
      </c>
      <c r="F66" s="10">
        <f t="shared" si="16"/>
        <v>31.9</v>
      </c>
      <c r="G66" s="10">
        <f t="shared" si="17"/>
        <v>58.774999999999999</v>
      </c>
    </row>
    <row r="67" spans="1:7" s="1" customFormat="1" ht="18" customHeight="1">
      <c r="A67" s="8">
        <v>5</v>
      </c>
      <c r="B67" s="16">
        <v>20170603223</v>
      </c>
      <c r="C67" s="10">
        <v>61.25</v>
      </c>
      <c r="D67" s="12">
        <f t="shared" si="15"/>
        <v>30.625</v>
      </c>
      <c r="E67" s="10">
        <v>56</v>
      </c>
      <c r="F67" s="10">
        <f t="shared" si="16"/>
        <v>28</v>
      </c>
      <c r="G67" s="10">
        <f t="shared" si="17"/>
        <v>58.625</v>
      </c>
    </row>
    <row r="68" spans="1:7" s="1" customFormat="1" ht="18" customHeight="1">
      <c r="A68" s="8">
        <v>6</v>
      </c>
      <c r="B68" s="16">
        <v>20170603414</v>
      </c>
      <c r="C68" s="10">
        <v>58</v>
      </c>
      <c r="D68" s="12">
        <f t="shared" si="15"/>
        <v>29</v>
      </c>
      <c r="E68" s="10">
        <v>54.8</v>
      </c>
      <c r="F68" s="10">
        <f t="shared" si="16"/>
        <v>27.4</v>
      </c>
      <c r="G68" s="10">
        <f t="shared" si="17"/>
        <v>56.4</v>
      </c>
    </row>
    <row r="69" spans="1:7" s="1" customFormat="1" ht="18" customHeight="1">
      <c r="A69" s="8">
        <v>7</v>
      </c>
      <c r="B69" s="16">
        <v>20170603217</v>
      </c>
      <c r="C69" s="10">
        <v>59.75</v>
      </c>
      <c r="D69" s="12">
        <f t="shared" si="15"/>
        <v>29.875</v>
      </c>
      <c r="E69" s="10">
        <v>52.4</v>
      </c>
      <c r="F69" s="10">
        <f t="shared" si="16"/>
        <v>26.2</v>
      </c>
      <c r="G69" s="10">
        <f t="shared" si="17"/>
        <v>56.075000000000003</v>
      </c>
    </row>
    <row r="70" spans="1:7" s="1" customFormat="1" ht="18" customHeight="1">
      <c r="A70" s="8">
        <v>8</v>
      </c>
      <c r="B70" s="16">
        <v>20170603224</v>
      </c>
      <c r="C70" s="10">
        <v>53</v>
      </c>
      <c r="D70" s="12">
        <f t="shared" si="15"/>
        <v>26.5</v>
      </c>
      <c r="E70" s="10">
        <v>55</v>
      </c>
      <c r="F70" s="10">
        <f t="shared" si="16"/>
        <v>27.5</v>
      </c>
      <c r="G70" s="10">
        <f t="shared" si="17"/>
        <v>54</v>
      </c>
    </row>
    <row r="71" spans="1:7" s="1" customFormat="1" ht="18" customHeight="1">
      <c r="A71" s="8">
        <v>9</v>
      </c>
      <c r="B71" s="16">
        <v>20170603312</v>
      </c>
      <c r="C71" s="10">
        <v>54.5</v>
      </c>
      <c r="D71" s="12">
        <f t="shared" si="15"/>
        <v>27.25</v>
      </c>
      <c r="E71" s="10">
        <v>48.8</v>
      </c>
      <c r="F71" s="10">
        <f t="shared" si="16"/>
        <v>24.4</v>
      </c>
      <c r="G71" s="10">
        <f t="shared" si="17"/>
        <v>51.65</v>
      </c>
    </row>
    <row r="72" spans="1:7" s="1" customFormat="1" ht="24" customHeight="1">
      <c r="A72" s="22" t="s">
        <v>15</v>
      </c>
      <c r="B72" s="23"/>
      <c r="C72" s="23"/>
      <c r="D72" s="23"/>
      <c r="E72" s="23"/>
      <c r="F72" s="23"/>
      <c r="G72" s="24"/>
    </row>
    <row r="73" spans="1:7" s="1" customFormat="1" ht="18" customHeight="1">
      <c r="A73" s="8">
        <v>1</v>
      </c>
      <c r="B73" s="16">
        <v>20170703626</v>
      </c>
      <c r="C73" s="10">
        <v>78.5</v>
      </c>
      <c r="D73" s="12">
        <f t="shared" ref="D73:D81" si="18">C73*0.5</f>
        <v>39.25</v>
      </c>
      <c r="E73" s="10">
        <v>82.88</v>
      </c>
      <c r="F73" s="10">
        <f t="shared" ref="F73:F81" si="19">E73*0.5</f>
        <v>41.44</v>
      </c>
      <c r="G73" s="13">
        <f t="shared" ref="G73:G81" si="20">D73+F73</f>
        <v>80.69</v>
      </c>
    </row>
    <row r="74" spans="1:7" s="1" customFormat="1" ht="18" customHeight="1">
      <c r="A74" s="8">
        <v>2</v>
      </c>
      <c r="B74" s="16">
        <v>20170703622</v>
      </c>
      <c r="C74" s="10">
        <v>66.875</v>
      </c>
      <c r="D74" s="12">
        <f t="shared" si="18"/>
        <v>33.4375</v>
      </c>
      <c r="E74" s="10">
        <v>74.900000000000006</v>
      </c>
      <c r="F74" s="10">
        <f t="shared" si="19"/>
        <v>37.450000000000003</v>
      </c>
      <c r="G74" s="13">
        <f t="shared" si="20"/>
        <v>70.887500000000003</v>
      </c>
    </row>
    <row r="75" spans="1:7" s="1" customFormat="1" ht="18" customHeight="1">
      <c r="A75" s="8">
        <v>3</v>
      </c>
      <c r="B75" s="16">
        <v>20170703717</v>
      </c>
      <c r="C75" s="10">
        <v>66.5</v>
      </c>
      <c r="D75" s="12">
        <f t="shared" si="18"/>
        <v>33.25</v>
      </c>
      <c r="E75" s="10">
        <v>71.8</v>
      </c>
      <c r="F75" s="10">
        <f t="shared" si="19"/>
        <v>35.9</v>
      </c>
      <c r="G75" s="13">
        <f t="shared" si="20"/>
        <v>69.150000000000006</v>
      </c>
    </row>
    <row r="76" spans="1:7" s="1" customFormat="1" ht="18" customHeight="1">
      <c r="A76" s="8">
        <v>4</v>
      </c>
      <c r="B76" s="16">
        <v>20170703516</v>
      </c>
      <c r="C76" s="10">
        <v>70.5</v>
      </c>
      <c r="D76" s="12">
        <f t="shared" si="18"/>
        <v>35.25</v>
      </c>
      <c r="E76" s="10">
        <v>66.02</v>
      </c>
      <c r="F76" s="10">
        <f t="shared" si="19"/>
        <v>33.01</v>
      </c>
      <c r="G76" s="13">
        <f t="shared" si="20"/>
        <v>68.259999999999991</v>
      </c>
    </row>
    <row r="77" spans="1:7" s="1" customFormat="1" ht="18" customHeight="1">
      <c r="A77" s="8">
        <v>5</v>
      </c>
      <c r="B77" s="16">
        <v>20170703523</v>
      </c>
      <c r="C77" s="10">
        <v>61.125</v>
      </c>
      <c r="D77" s="12">
        <f t="shared" si="18"/>
        <v>30.5625</v>
      </c>
      <c r="E77" s="10">
        <v>74.260000000000005</v>
      </c>
      <c r="F77" s="10">
        <f t="shared" si="19"/>
        <v>37.130000000000003</v>
      </c>
      <c r="G77" s="13">
        <f t="shared" si="20"/>
        <v>67.692499999999995</v>
      </c>
    </row>
    <row r="78" spans="1:7" s="1" customFormat="1" ht="18" customHeight="1">
      <c r="A78" s="8">
        <v>6</v>
      </c>
      <c r="B78" s="16">
        <v>20170703712</v>
      </c>
      <c r="C78" s="10">
        <v>65</v>
      </c>
      <c r="D78" s="12">
        <f t="shared" si="18"/>
        <v>32.5</v>
      </c>
      <c r="E78" s="10">
        <v>69.8</v>
      </c>
      <c r="F78" s="10">
        <f t="shared" si="19"/>
        <v>34.9</v>
      </c>
      <c r="G78" s="13">
        <f t="shared" si="20"/>
        <v>67.400000000000006</v>
      </c>
    </row>
    <row r="79" spans="1:7" s="1" customFormat="1" ht="18" customHeight="1">
      <c r="A79" s="8">
        <v>7</v>
      </c>
      <c r="B79" s="16">
        <v>20170703708</v>
      </c>
      <c r="C79" s="10">
        <v>66.5</v>
      </c>
      <c r="D79" s="12">
        <f t="shared" si="18"/>
        <v>33.25</v>
      </c>
      <c r="E79" s="10">
        <v>67.8</v>
      </c>
      <c r="F79" s="10">
        <f t="shared" si="19"/>
        <v>33.9</v>
      </c>
      <c r="G79" s="13">
        <f t="shared" si="20"/>
        <v>67.150000000000006</v>
      </c>
    </row>
    <row r="80" spans="1:7" s="1" customFormat="1" ht="18" customHeight="1">
      <c r="A80" s="8">
        <v>8</v>
      </c>
      <c r="B80" s="16">
        <v>20170703518</v>
      </c>
      <c r="C80" s="10">
        <v>65.25</v>
      </c>
      <c r="D80" s="12">
        <f t="shared" si="18"/>
        <v>32.625</v>
      </c>
      <c r="E80" s="10">
        <v>67.09</v>
      </c>
      <c r="F80" s="10">
        <f t="shared" si="19"/>
        <v>33.545000000000002</v>
      </c>
      <c r="G80" s="13">
        <f t="shared" si="20"/>
        <v>66.17</v>
      </c>
    </row>
    <row r="81" spans="1:7" s="1" customFormat="1" ht="18" customHeight="1">
      <c r="A81" s="8">
        <v>9</v>
      </c>
      <c r="B81" s="16">
        <v>20170703522</v>
      </c>
      <c r="C81" s="10">
        <v>64.5</v>
      </c>
      <c r="D81" s="12">
        <f t="shared" si="18"/>
        <v>32.25</v>
      </c>
      <c r="E81" s="10">
        <v>65.37</v>
      </c>
      <c r="F81" s="10">
        <f t="shared" si="19"/>
        <v>32.685000000000002</v>
      </c>
      <c r="G81" s="13">
        <f t="shared" si="20"/>
        <v>64.935000000000002</v>
      </c>
    </row>
    <row r="82" spans="1:7" s="1" customFormat="1" ht="18" customHeight="1">
      <c r="A82" s="22" t="s">
        <v>16</v>
      </c>
      <c r="B82" s="23"/>
      <c r="C82" s="23"/>
      <c r="D82" s="23"/>
      <c r="E82" s="23"/>
      <c r="F82" s="23"/>
      <c r="G82" s="24"/>
    </row>
    <row r="83" spans="1:7" s="1" customFormat="1" ht="18" customHeight="1">
      <c r="A83" s="8">
        <v>1</v>
      </c>
      <c r="B83" s="16">
        <v>20170803807</v>
      </c>
      <c r="C83" s="10">
        <v>58</v>
      </c>
      <c r="D83" s="12">
        <f>C83*0.5</f>
        <v>29</v>
      </c>
      <c r="E83" s="10">
        <v>73.2</v>
      </c>
      <c r="F83" s="10">
        <f>E83*0.5</f>
        <v>36.6</v>
      </c>
      <c r="G83" s="13">
        <f>D83+F83</f>
        <v>65.599999999999994</v>
      </c>
    </row>
    <row r="84" spans="1:7" s="1" customFormat="1" ht="18" customHeight="1">
      <c r="A84" s="8">
        <v>2</v>
      </c>
      <c r="B84" s="16">
        <v>20170803822</v>
      </c>
      <c r="C84" s="10">
        <v>54</v>
      </c>
      <c r="D84" s="12">
        <f>C84*0.5</f>
        <v>27</v>
      </c>
      <c r="E84" s="10">
        <v>69.900000000000006</v>
      </c>
      <c r="F84" s="10">
        <f>E84*0.5</f>
        <v>34.950000000000003</v>
      </c>
      <c r="G84" s="13">
        <f>D84+F84</f>
        <v>61.95</v>
      </c>
    </row>
    <row r="85" spans="1:7" s="1" customFormat="1" ht="18" customHeight="1">
      <c r="A85" s="8">
        <v>3</v>
      </c>
      <c r="B85" s="16">
        <v>20170803816</v>
      </c>
      <c r="C85" s="10">
        <v>46</v>
      </c>
      <c r="D85" s="12">
        <f>C85*0.5</f>
        <v>23</v>
      </c>
      <c r="E85" s="10">
        <v>54.2</v>
      </c>
      <c r="F85" s="10">
        <f>E85*0.5</f>
        <v>27.1</v>
      </c>
      <c r="G85" s="10">
        <f>D85+F85</f>
        <v>50.1</v>
      </c>
    </row>
    <row r="86" spans="1:7">
      <c r="B86" s="27"/>
      <c r="D86" s="28"/>
      <c r="G86" s="29"/>
    </row>
    <row r="87" spans="1:7">
      <c r="B87" s="27"/>
      <c r="D87" s="28"/>
      <c r="G87" s="29"/>
    </row>
  </sheetData>
  <mergeCells count="13">
    <mergeCell ref="A58:G58"/>
    <mergeCell ref="A62:G62"/>
    <mergeCell ref="A72:G72"/>
    <mergeCell ref="A82:G82"/>
    <mergeCell ref="B86:B87"/>
    <mergeCell ref="D86:D87"/>
    <mergeCell ref="G86:G87"/>
    <mergeCell ref="A1:G1"/>
    <mergeCell ref="A3:G3"/>
    <mergeCell ref="A18:G18"/>
    <mergeCell ref="A34:G34"/>
    <mergeCell ref="A41:G41"/>
    <mergeCell ref="A48:G48"/>
  </mergeCells>
  <phoneticPr fontId="5" type="noConversion"/>
  <pageMargins left="0.87" right="0.59" top="0.28000000000000003" bottom="0.55000000000000004" header="0.31" footer="0.51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面试成绩表</vt:lpstr>
      <vt:lpstr>面试成绩表!Print_Titles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xbany</cp:lastModifiedBy>
  <cp:lastPrinted>2017-09-28T08:01:00Z</cp:lastPrinted>
  <dcterms:created xsi:type="dcterms:W3CDTF">2017-09-27T05:10:00Z</dcterms:created>
  <dcterms:modified xsi:type="dcterms:W3CDTF">2017-10-10T08:41:52Z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